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8" yWindow="72" windowWidth="15252" windowHeight="8196"/>
  </bookViews>
  <sheets>
    <sheet name="Баланс" sheetId="1" r:id="rId1"/>
    <sheet name="структура" sheetId="3256" r:id="rId2"/>
  </sheets>
  <calcPr calcId="145621"/>
</workbook>
</file>

<file path=xl/calcChain.xml><?xml version="1.0" encoding="utf-8"?>
<calcChain xmlns="http://schemas.openxmlformats.org/spreadsheetml/2006/main">
  <c r="J17" i="3256" l="1"/>
  <c r="J18" i="3256"/>
  <c r="J19" i="3256"/>
  <c r="J20" i="3256"/>
  <c r="J21" i="3256"/>
  <c r="J22" i="3256"/>
  <c r="J23" i="3256"/>
  <c r="J24" i="3256"/>
  <c r="J25" i="3256"/>
  <c r="J15" i="3256"/>
  <c r="J13" i="3256"/>
  <c r="J14" i="3256"/>
  <c r="J12" i="3256"/>
  <c r="J6" i="3256"/>
  <c r="J7" i="3256"/>
  <c r="J8" i="3256"/>
  <c r="J9" i="3256"/>
  <c r="J5" i="3256"/>
  <c r="I18" i="3256" l="1"/>
  <c r="I19" i="3256"/>
  <c r="I20" i="3256"/>
  <c r="I21" i="3256"/>
  <c r="I22" i="3256"/>
  <c r="I23" i="3256"/>
  <c r="I24" i="3256"/>
  <c r="I25" i="3256"/>
  <c r="I17" i="3256"/>
  <c r="H18" i="3256"/>
  <c r="H19" i="3256"/>
  <c r="H20" i="3256"/>
  <c r="H21" i="3256"/>
  <c r="H22" i="3256"/>
  <c r="H23" i="3256"/>
  <c r="H24" i="3256"/>
  <c r="H25" i="3256"/>
  <c r="H17" i="3256"/>
  <c r="E25" i="3256"/>
  <c r="D23" i="3256"/>
  <c r="C24" i="3256"/>
  <c r="I13" i="3256"/>
  <c r="I14" i="3256"/>
  <c r="I15" i="3256"/>
  <c r="I12" i="3256"/>
  <c r="H13" i="3256"/>
  <c r="H14" i="3256"/>
  <c r="H15" i="3256"/>
  <c r="H12" i="3256"/>
  <c r="G13" i="3256"/>
  <c r="E15" i="3256"/>
  <c r="C12" i="3256"/>
  <c r="I6" i="3256"/>
  <c r="I7" i="3256"/>
  <c r="I8" i="3256"/>
  <c r="I9" i="3256"/>
  <c r="I5" i="3256"/>
  <c r="H6" i="3256"/>
  <c r="H8" i="3256"/>
  <c r="H5" i="3256"/>
  <c r="G5" i="3256"/>
  <c r="B9" i="3256"/>
  <c r="D8" i="3256"/>
  <c r="F23" i="3256"/>
  <c r="B5" i="3256" l="1"/>
  <c r="B6" i="3256"/>
  <c r="B7" i="3256"/>
  <c r="B8" i="3256"/>
  <c r="B10" i="3256"/>
  <c r="B12" i="3256"/>
  <c r="B13" i="3256"/>
  <c r="B14" i="3256"/>
  <c r="B15" i="3256"/>
  <c r="B17" i="3256"/>
  <c r="B18" i="3256"/>
  <c r="B19" i="3256"/>
  <c r="B20" i="3256"/>
  <c r="B21" i="3256"/>
  <c r="B22" i="3256"/>
  <c r="B23" i="3256"/>
  <c r="B24" i="3256"/>
  <c r="B25" i="3256"/>
  <c r="D12" i="3256" l="1"/>
  <c r="E12" i="3256"/>
  <c r="F12" i="3256"/>
  <c r="G12" i="3256"/>
  <c r="C13" i="3256"/>
  <c r="D13" i="3256"/>
  <c r="E13" i="3256"/>
  <c r="F13" i="3256"/>
  <c r="C14" i="3256"/>
  <c r="D14" i="3256"/>
  <c r="E14" i="3256"/>
  <c r="F14" i="3256"/>
  <c r="G14" i="3256"/>
  <c r="C15" i="3256"/>
  <c r="D15" i="3256"/>
  <c r="F15" i="3256"/>
  <c r="G15" i="3256"/>
  <c r="C17" i="3256"/>
  <c r="D17" i="3256"/>
  <c r="E17" i="3256"/>
  <c r="F17" i="3256"/>
  <c r="G17" i="3256"/>
  <c r="C18" i="3256"/>
  <c r="D18" i="3256"/>
  <c r="E18" i="3256"/>
  <c r="F18" i="3256"/>
  <c r="G18" i="3256"/>
  <c r="C19" i="3256"/>
  <c r="D19" i="3256"/>
  <c r="E19" i="3256"/>
  <c r="F19" i="3256"/>
  <c r="G19" i="3256"/>
  <c r="C20" i="3256"/>
  <c r="D20" i="3256"/>
  <c r="E20" i="3256"/>
  <c r="F20" i="3256"/>
  <c r="G20" i="3256"/>
  <c r="C21" i="3256"/>
  <c r="D21" i="3256"/>
  <c r="E21" i="3256"/>
  <c r="F21" i="3256"/>
  <c r="G21" i="3256"/>
  <c r="C22" i="3256"/>
  <c r="D22" i="3256"/>
  <c r="E22" i="3256"/>
  <c r="F22" i="3256"/>
  <c r="G22" i="3256"/>
  <c r="C23" i="3256"/>
  <c r="E23" i="3256"/>
  <c r="G23" i="3256"/>
  <c r="D24" i="3256"/>
  <c r="E24" i="3256"/>
  <c r="F24" i="3256"/>
  <c r="G24" i="3256"/>
  <c r="C25" i="3256"/>
  <c r="D25" i="3256"/>
  <c r="F25" i="3256"/>
  <c r="G25" i="3256"/>
  <c r="C6" i="3256"/>
  <c r="D6" i="3256"/>
  <c r="E6" i="3256"/>
  <c r="F6" i="3256"/>
  <c r="G6" i="3256"/>
  <c r="C7" i="3256"/>
  <c r="D7" i="3256"/>
  <c r="E7" i="3256"/>
  <c r="F7" i="3256"/>
  <c r="G7" i="3256"/>
  <c r="C8" i="3256"/>
  <c r="E8" i="3256"/>
  <c r="F8" i="3256"/>
  <c r="G8" i="3256"/>
  <c r="C9" i="3256"/>
  <c r="D9" i="3256"/>
  <c r="E9" i="3256"/>
  <c r="F9" i="3256"/>
  <c r="G9" i="3256"/>
  <c r="C10" i="3256"/>
  <c r="D10" i="3256"/>
  <c r="E10" i="3256"/>
  <c r="F10" i="3256"/>
  <c r="G10" i="3256"/>
  <c r="F5" i="3256"/>
  <c r="D5" i="3256"/>
  <c r="C5" i="3256"/>
</calcChain>
</file>

<file path=xl/sharedStrings.xml><?xml version="1.0" encoding="utf-8"?>
<sst xmlns="http://schemas.openxmlformats.org/spreadsheetml/2006/main" count="75" uniqueCount="47">
  <si>
    <t>Д О Х О Д Ы</t>
  </si>
  <si>
    <t xml:space="preserve">2013 год </t>
  </si>
  <si>
    <t xml:space="preserve">2014 год </t>
  </si>
  <si>
    <t xml:space="preserve">2015 год </t>
  </si>
  <si>
    <t>I. Оплата труда наемных работников</t>
  </si>
  <si>
    <t>II. Доходы от предпринимательской  и другой производственной деятельности</t>
  </si>
  <si>
    <t>III. Социальные выплаты</t>
  </si>
  <si>
    <t>IV. Доходы от собственности</t>
  </si>
  <si>
    <t>V. Прочие денежные поступления</t>
  </si>
  <si>
    <t>VI. Всего денежных доходов (I + II + III + IV + V)</t>
  </si>
  <si>
    <t>Р А С Х О Д Ы</t>
  </si>
  <si>
    <t>I. Потребительские расходы</t>
  </si>
  <si>
    <t xml:space="preserve">II.  Обязательные платежи и разнообразные взносы </t>
  </si>
  <si>
    <t>III. Прочие расходы</t>
  </si>
  <si>
    <t>IV. Всего денежных расходов  (I + II + III)</t>
  </si>
  <si>
    <t>С Б Е Р Е Ж Е Н И Я</t>
  </si>
  <si>
    <t>II.  Приобретение государственных и  других ценных бумаг</t>
  </si>
  <si>
    <t>III.. Прирост (уменьшение) средств на счетах  индивидуальных предпринимателей</t>
  </si>
  <si>
    <t>IV. Прирост (уменьшение) наличных денег у населения в рублях и инвалюте</t>
  </si>
  <si>
    <t>V. Расходы на покупку недвижимости</t>
  </si>
  <si>
    <t>VI. Покупка населением и крестьянскими (фермерскими) хозяйствами скота и птицы</t>
  </si>
  <si>
    <t>VII. Прирост (уменьшение) задолженности по кредитам</t>
  </si>
  <si>
    <t>VIII. Прочие сбережения</t>
  </si>
  <si>
    <t>IX.  Всего прирост сбережений населения  (I + II + III + IV + V + VI -VII +VIII)</t>
  </si>
  <si>
    <t xml:space="preserve">2016 год </t>
  </si>
  <si>
    <t xml:space="preserve">2017 год </t>
  </si>
  <si>
    <t>в процентах к  общему итогу</t>
  </si>
  <si>
    <t>тыс.рублей</t>
  </si>
  <si>
    <t xml:space="preserve">2018 год </t>
  </si>
  <si>
    <t>2019 год</t>
  </si>
  <si>
    <t xml:space="preserve">2019 год </t>
  </si>
  <si>
    <t>2020 год</t>
  </si>
  <si>
    <t>Справочно:</t>
  </si>
  <si>
    <t>Денежные доходы в расчете на душу населения, руб./месяц</t>
  </si>
  <si>
    <t>Реальные денежные доходы, в % к предыдущему году</t>
  </si>
  <si>
    <t>х</t>
  </si>
  <si>
    <t>Реальные располагаемые денежные доходы, в % к предыдущему году</t>
  </si>
  <si>
    <t>Возможные расхождения между суммой слагаемых и итоговым значением объясняется округлением данных</t>
  </si>
  <si>
    <t>III. Прирост (уменьшение) средств на счетах  индивидуальных предпринимателей</t>
  </si>
  <si>
    <t>II. Приобретение государственных и  других ценных бумаг</t>
  </si>
  <si>
    <t>IX. Всего прирост сбережений населения  (I + II + III + IV + V + VI -VII +VIII)</t>
  </si>
  <si>
    <t xml:space="preserve">II. Обязательные платежи и разнообразные взносы </t>
  </si>
  <si>
    <t xml:space="preserve">I. Прирост (уменьшение) сбережений во вкладах на счетах банков (в т.ч. за рубежом) </t>
  </si>
  <si>
    <t>Структура денежных доходов и расходов населения Республики Мордовия</t>
  </si>
  <si>
    <t xml:space="preserve">БАЛАНС ДЕНЕЖНЫХ ДОХОДОВ И РАСХОДОВ НАСЕЛЕНИЯ РЕСПУБЛИКИ МОРДОВИЯ </t>
  </si>
  <si>
    <t>(Данные рассчитаны в соответствии с Методологическими положениями по расчету показателей денежных доходов и расходов населения (приказ Росстата от 02.07.2014 № 465 с изменениями от 20.11.2018 № 680)</t>
  </si>
  <si>
    <t>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</si>
</sst>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_)"/>
    <numFmt numFmtId="165" formatCode="#,##0.0"/>
    <numFmt numFmtId="166" formatCode="0.0_)"/>
  </numFmts>
  <fonts count="12" x14ac:knownFonts="1">
    <font>
      <sz val="10"/>
      <name val="Arial Cyr"/>
      <charset val="204"/>
    </font>
    <font>
      <sz val="10"/>
      <name val="Courier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b/>
      <i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/>
  </cellStyleXfs>
  <cellXfs count="60">
    <xf numFmtId="0" fontId="0" fillId="0" borderId="0" xfId="0"/>
    <xf numFmtId="0" fontId="3" fillId="0" borderId="0" xfId="0" applyFont="1"/>
    <xf numFmtId="0" fontId="3" fillId="0" borderId="0" xfId="0" applyFont="1" applyAlignment="1">
      <alignment wrapText="1"/>
    </xf>
    <xf numFmtId="166" fontId="3" fillId="0" borderId="0" xfId="0" applyNumberFormat="1" applyFont="1"/>
    <xf numFmtId="166" fontId="3" fillId="0" borderId="0" xfId="0" applyNumberFormat="1" applyFont="1" applyBorder="1"/>
    <xf numFmtId="0" fontId="5" fillId="0" borderId="0" xfId="0" applyFont="1" applyFill="1"/>
    <xf numFmtId="0" fontId="6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horizontal="center" wrapText="1"/>
    </xf>
    <xf numFmtId="3" fontId="5" fillId="0" borderId="0" xfId="0" applyNumberFormat="1" applyFont="1" applyFill="1"/>
    <xf numFmtId="166" fontId="8" fillId="0" borderId="0" xfId="0" applyNumberFormat="1" applyFont="1"/>
    <xf numFmtId="165" fontId="6" fillId="0" borderId="1" xfId="0" applyNumberFormat="1" applyFont="1" applyFill="1" applyBorder="1"/>
    <xf numFmtId="166" fontId="2" fillId="0" borderId="0" xfId="1" quotePrefix="1" applyNumberFormat="1" applyFont="1" applyBorder="1" applyAlignment="1" applyProtection="1">
      <alignment horizontal="center" wrapText="1"/>
      <protection locked="0"/>
    </xf>
    <xf numFmtId="3" fontId="5" fillId="0" borderId="1" xfId="0" applyNumberFormat="1" applyFont="1" applyFill="1" applyBorder="1"/>
    <xf numFmtId="0" fontId="4" fillId="0" borderId="0" xfId="0" applyFont="1"/>
    <xf numFmtId="3" fontId="6" fillId="0" borderId="1" xfId="0" applyNumberFormat="1" applyFont="1" applyFill="1" applyBorder="1"/>
    <xf numFmtId="4" fontId="3" fillId="0" borderId="0" xfId="0" applyNumberFormat="1" applyFont="1"/>
    <xf numFmtId="3" fontId="3" fillId="0" borderId="0" xfId="0" applyNumberFormat="1" applyFont="1"/>
    <xf numFmtId="3" fontId="6" fillId="0" borderId="1" xfId="0" applyNumberFormat="1" applyFont="1" applyFill="1" applyBorder="1" applyAlignment="1">
      <alignment horizontal="right" vertical="center"/>
    </xf>
    <xf numFmtId="3" fontId="5" fillId="0" borderId="1" xfId="0" applyNumberFormat="1" applyFont="1" applyFill="1" applyBorder="1" applyAlignment="1">
      <alignment horizontal="right" vertical="center"/>
    </xf>
    <xf numFmtId="0" fontId="5" fillId="0" borderId="2" xfId="0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justify" wrapText="1"/>
    </xf>
    <xf numFmtId="0" fontId="6" fillId="2" borderId="1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center" wrapText="1"/>
    </xf>
    <xf numFmtId="165" fontId="5" fillId="0" borderId="1" xfId="0" applyNumberFormat="1" applyFont="1" applyFill="1" applyBorder="1"/>
    <xf numFmtId="0" fontId="3" fillId="0" borderId="1" xfId="0" applyFont="1" applyBorder="1"/>
    <xf numFmtId="166" fontId="3" fillId="0" borderId="1" xfId="0" applyNumberFormat="1" applyFont="1" applyBorder="1"/>
    <xf numFmtId="0" fontId="6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top" wrapText="1"/>
    </xf>
    <xf numFmtId="0" fontId="11" fillId="0" borderId="1" xfId="0" applyFont="1" applyFill="1" applyBorder="1" applyAlignment="1">
      <alignment vertical="top" wrapText="1"/>
    </xf>
    <xf numFmtId="3" fontId="5" fillId="0" borderId="1" xfId="0" applyNumberFormat="1" applyFont="1" applyFill="1" applyBorder="1" applyAlignment="1">
      <alignment horizontal="center"/>
    </xf>
    <xf numFmtId="0" fontId="5" fillId="0" borderId="0" xfId="0" applyFont="1" applyFill="1"/>
    <xf numFmtId="165" fontId="5" fillId="0" borderId="1" xfId="0" applyNumberFormat="1" applyFont="1" applyFill="1" applyBorder="1"/>
    <xf numFmtId="3" fontId="6" fillId="0" borderId="1" xfId="0" applyNumberFormat="1" applyFont="1" applyFill="1" applyBorder="1"/>
    <xf numFmtId="165" fontId="5" fillId="0" borderId="1" xfId="0" applyNumberFormat="1" applyFont="1" applyFill="1" applyBorder="1" applyAlignment="1">
      <alignment horizontal="right"/>
    </xf>
    <xf numFmtId="165" fontId="5" fillId="0" borderId="1" xfId="0" applyNumberFormat="1" applyFont="1" applyFill="1" applyBorder="1" applyAlignment="1"/>
    <xf numFmtId="0" fontId="6" fillId="0" borderId="1" xfId="0" applyFont="1" applyFill="1" applyBorder="1" applyAlignment="1"/>
    <xf numFmtId="165" fontId="6" fillId="0" borderId="1" xfId="0" applyNumberFormat="1" applyFont="1" applyFill="1" applyBorder="1" applyAlignment="1">
      <alignment horizontal="right"/>
    </xf>
    <xf numFmtId="165" fontId="6" fillId="0" borderId="1" xfId="0" applyNumberFormat="1" applyFont="1" applyFill="1" applyBorder="1" applyAlignment="1"/>
    <xf numFmtId="3" fontId="6" fillId="0" borderId="1" xfId="0" applyNumberFormat="1" applyFont="1" applyFill="1" applyBorder="1" applyAlignment="1">
      <alignment vertical="top"/>
    </xf>
    <xf numFmtId="0" fontId="3" fillId="0" borderId="1" xfId="0" applyFont="1" applyBorder="1" applyAlignment="1">
      <alignment vertical="top"/>
    </xf>
    <xf numFmtId="3" fontId="6" fillId="0" borderId="1" xfId="0" applyNumberFormat="1" applyFont="1" applyFill="1" applyBorder="1" applyAlignment="1">
      <alignment horizontal="right" vertical="top"/>
    </xf>
    <xf numFmtId="3" fontId="5" fillId="0" borderId="1" xfId="0" applyNumberFormat="1" applyFont="1" applyFill="1" applyBorder="1" applyAlignment="1">
      <alignment horizontal="right" vertical="top"/>
    </xf>
    <xf numFmtId="0" fontId="9" fillId="0" borderId="0" xfId="0" applyFont="1" applyFill="1" applyAlignment="1">
      <alignment horizontal="center" vertical="top" wrapText="1"/>
    </xf>
    <xf numFmtId="3" fontId="6" fillId="0" borderId="2" xfId="0" applyNumberFormat="1" applyFont="1" applyFill="1" applyBorder="1" applyAlignment="1">
      <alignment horizontal="center"/>
    </xf>
    <xf numFmtId="3" fontId="6" fillId="0" borderId="4" xfId="0" applyNumberFormat="1" applyFont="1" applyFill="1" applyBorder="1" applyAlignment="1">
      <alignment horizontal="center"/>
    </xf>
    <xf numFmtId="3" fontId="6" fillId="0" borderId="5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center" vertical="center" wrapText="1"/>
    </xf>
    <xf numFmtId="0" fontId="9" fillId="0" borderId="3" xfId="0" applyFont="1" applyFill="1" applyBorder="1" applyAlignment="1">
      <alignment horizontal="right"/>
    </xf>
    <xf numFmtId="166" fontId="10" fillId="0" borderId="3" xfId="1" quotePrefix="1" applyNumberFormat="1" applyFont="1" applyBorder="1" applyAlignment="1" applyProtection="1">
      <alignment horizontal="right" wrapText="1"/>
      <protection locked="0"/>
    </xf>
    <xf numFmtId="166" fontId="7" fillId="0" borderId="0" xfId="1" quotePrefix="1" applyNumberFormat="1" applyFont="1" applyBorder="1" applyAlignment="1" applyProtection="1">
      <alignment horizontal="center" wrapText="1"/>
      <protection locked="0"/>
    </xf>
    <xf numFmtId="0" fontId="9" fillId="0" borderId="0" xfId="0" applyFont="1" applyFill="1" applyAlignment="1">
      <alignment horizontal="center" vertical="center" wrapText="1"/>
    </xf>
    <xf numFmtId="0" fontId="5" fillId="0" borderId="1" xfId="0" applyFont="1" applyBorder="1"/>
    <xf numFmtId="3" fontId="5" fillId="0" borderId="1" xfId="0" applyNumberFormat="1" applyFont="1" applyBorder="1"/>
    <xf numFmtId="3" fontId="6" fillId="0" borderId="1" xfId="0" applyNumberFormat="1" applyFont="1" applyBorder="1"/>
    <xf numFmtId="3" fontId="3" fillId="0" borderId="1" xfId="0" applyNumberFormat="1" applyFont="1" applyBorder="1" applyAlignment="1">
      <alignment vertical="center"/>
    </xf>
    <xf numFmtId="3" fontId="4" fillId="0" borderId="1" xfId="0" applyNumberFormat="1" applyFont="1" applyBorder="1" applyAlignment="1">
      <alignment vertical="center"/>
    </xf>
    <xf numFmtId="0" fontId="4" fillId="0" borderId="1" xfId="0" applyFont="1" applyBorder="1"/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99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tabSelected="1" zoomScaleNormal="100" workbookViewId="0">
      <pane xSplit="1" ySplit="4" topLeftCell="F5" activePane="bottomRight" state="frozen"/>
      <selection pane="topRight" activeCell="B1" sqref="B1"/>
      <selection pane="bottomLeft" activeCell="A5" sqref="A5"/>
      <selection pane="bottomRight" activeCell="P17" sqref="P17"/>
    </sheetView>
  </sheetViews>
  <sheetFormatPr defaultColWidth="9.109375" defaultRowHeight="13.2" x14ac:dyDescent="0.25"/>
  <cols>
    <col min="1" max="1" width="47.109375" style="2" customWidth="1"/>
    <col min="2" max="2" width="13.6640625" style="1" customWidth="1"/>
    <col min="3" max="3" width="13.109375" style="19" customWidth="1"/>
    <col min="4" max="4" width="13.33203125" style="1" customWidth="1"/>
    <col min="5" max="5" width="12.88671875" style="1" customWidth="1"/>
    <col min="6" max="6" width="13.44140625" style="19" customWidth="1"/>
    <col min="7" max="8" width="14.109375" style="1" customWidth="1"/>
    <col min="9" max="9" width="13.5546875" style="1" customWidth="1"/>
    <col min="10" max="10" width="12.77734375" style="1" customWidth="1"/>
    <col min="11" max="16384" width="9.109375" style="1"/>
  </cols>
  <sheetData>
    <row r="1" spans="1:10" ht="25.5" customHeight="1" x14ac:dyDescent="0.25">
      <c r="A1" s="49" t="s">
        <v>44</v>
      </c>
      <c r="B1" s="49"/>
      <c r="C1" s="49"/>
      <c r="D1" s="49"/>
      <c r="E1" s="49"/>
      <c r="F1" s="49"/>
      <c r="G1" s="49"/>
      <c r="H1" s="49"/>
      <c r="I1" s="49"/>
    </row>
    <row r="2" spans="1:10" ht="28.5" customHeight="1" x14ac:dyDescent="0.25">
      <c r="A2" s="45" t="s">
        <v>45</v>
      </c>
      <c r="B2" s="45"/>
      <c r="C2" s="45"/>
      <c r="D2" s="45"/>
      <c r="E2" s="45"/>
      <c r="F2" s="45"/>
      <c r="G2" s="45"/>
      <c r="H2" s="45"/>
    </row>
    <row r="3" spans="1:10" ht="14.25" customHeight="1" x14ac:dyDescent="0.25">
      <c r="A3" s="50" t="s">
        <v>27</v>
      </c>
      <c r="B3" s="50"/>
      <c r="C3" s="50"/>
      <c r="D3" s="50"/>
      <c r="E3" s="50"/>
      <c r="F3" s="50"/>
      <c r="G3" s="50"/>
      <c r="H3" s="50"/>
      <c r="I3" s="50"/>
    </row>
    <row r="4" spans="1:10" s="16" customFormat="1" ht="15" customHeight="1" x14ac:dyDescent="0.25">
      <c r="A4" s="24" t="s">
        <v>0</v>
      </c>
      <c r="B4" s="25" t="s">
        <v>1</v>
      </c>
      <c r="C4" s="25" t="s">
        <v>2</v>
      </c>
      <c r="D4" s="25" t="s">
        <v>3</v>
      </c>
      <c r="E4" s="25" t="s">
        <v>24</v>
      </c>
      <c r="F4" s="25" t="s">
        <v>25</v>
      </c>
      <c r="G4" s="25" t="s">
        <v>28</v>
      </c>
      <c r="H4" s="25" t="s">
        <v>29</v>
      </c>
      <c r="I4" s="25" t="s">
        <v>31</v>
      </c>
      <c r="J4" s="25" t="s">
        <v>46</v>
      </c>
    </row>
    <row r="5" spans="1:10" ht="13.8" x14ac:dyDescent="0.25">
      <c r="A5" s="9" t="s">
        <v>4</v>
      </c>
      <c r="B5" s="21">
        <v>70580206</v>
      </c>
      <c r="C5" s="21">
        <v>77328986</v>
      </c>
      <c r="D5" s="21">
        <v>85822153</v>
      </c>
      <c r="E5" s="21">
        <v>89826038</v>
      </c>
      <c r="F5" s="21">
        <v>92740488</v>
      </c>
      <c r="G5" s="21">
        <v>100636920</v>
      </c>
      <c r="H5" s="21">
        <v>106086351</v>
      </c>
      <c r="I5" s="21">
        <v>107522710</v>
      </c>
      <c r="J5" s="21">
        <v>117219972</v>
      </c>
    </row>
    <row r="6" spans="1:10" s="18" customFormat="1" ht="27.6" x14ac:dyDescent="0.25">
      <c r="A6" s="22" t="s">
        <v>5</v>
      </c>
      <c r="B6" s="21">
        <v>14141044</v>
      </c>
      <c r="C6" s="21">
        <v>16850960</v>
      </c>
      <c r="D6" s="21">
        <v>19980863</v>
      </c>
      <c r="E6" s="21">
        <v>19315178</v>
      </c>
      <c r="F6" s="21">
        <v>17526629</v>
      </c>
      <c r="G6" s="21">
        <v>17836707</v>
      </c>
      <c r="H6" s="21">
        <v>18337112</v>
      </c>
      <c r="I6" s="21">
        <v>14411747</v>
      </c>
      <c r="J6" s="21">
        <v>18742153</v>
      </c>
    </row>
    <row r="7" spans="1:10" ht="13.8" x14ac:dyDescent="0.25">
      <c r="A7" s="9" t="s">
        <v>6</v>
      </c>
      <c r="B7" s="21">
        <v>40757363</v>
      </c>
      <c r="C7" s="21">
        <v>41245641</v>
      </c>
      <c r="D7" s="21">
        <v>45854709</v>
      </c>
      <c r="E7" s="21">
        <v>48444777</v>
      </c>
      <c r="F7" s="21">
        <v>52658783</v>
      </c>
      <c r="G7" s="21">
        <v>52735828</v>
      </c>
      <c r="H7" s="21">
        <v>54956584</v>
      </c>
      <c r="I7" s="21">
        <v>63529798</v>
      </c>
      <c r="J7" s="21">
        <v>67645856</v>
      </c>
    </row>
    <row r="8" spans="1:10" ht="13.8" x14ac:dyDescent="0.25">
      <c r="A8" s="9" t="s">
        <v>7</v>
      </c>
      <c r="B8" s="21">
        <v>3565735</v>
      </c>
      <c r="C8" s="21">
        <v>4223006</v>
      </c>
      <c r="D8" s="21">
        <v>4548891</v>
      </c>
      <c r="E8" s="21">
        <v>5120220</v>
      </c>
      <c r="F8" s="21">
        <v>5538052</v>
      </c>
      <c r="G8" s="21">
        <v>5148028</v>
      </c>
      <c r="H8" s="21">
        <v>5774922</v>
      </c>
      <c r="I8" s="21">
        <v>6201140</v>
      </c>
      <c r="J8" s="21">
        <v>6362303</v>
      </c>
    </row>
    <row r="9" spans="1:10" ht="13.8" x14ac:dyDescent="0.25">
      <c r="A9" s="9" t="s">
        <v>8</v>
      </c>
      <c r="B9" s="21">
        <v>8218656</v>
      </c>
      <c r="C9" s="21">
        <v>13859237</v>
      </c>
      <c r="D9" s="21">
        <v>14364757</v>
      </c>
      <c r="E9" s="21">
        <v>10193990</v>
      </c>
      <c r="F9" s="21">
        <v>8273670</v>
      </c>
      <c r="G9" s="21">
        <v>2758451</v>
      </c>
      <c r="H9" s="21">
        <v>2728537</v>
      </c>
      <c r="I9" s="21">
        <v>2611176</v>
      </c>
      <c r="J9" s="55">
        <v>3007271</v>
      </c>
    </row>
    <row r="10" spans="1:10" ht="15" customHeight="1" x14ac:dyDescent="0.25">
      <c r="A10" s="8" t="s">
        <v>9</v>
      </c>
      <c r="B10" s="20">
        <v>137263004</v>
      </c>
      <c r="C10" s="20">
        <v>153507830</v>
      </c>
      <c r="D10" s="20">
        <v>170571373</v>
      </c>
      <c r="E10" s="20">
        <v>172900203</v>
      </c>
      <c r="F10" s="20">
        <v>176737622</v>
      </c>
      <c r="G10" s="20">
        <v>179115934</v>
      </c>
      <c r="H10" s="20">
        <v>187883506</v>
      </c>
      <c r="I10" s="20">
        <v>194276571</v>
      </c>
      <c r="J10" s="56">
        <v>212977555</v>
      </c>
    </row>
    <row r="11" spans="1:10" ht="15.75" customHeight="1" x14ac:dyDescent="0.25">
      <c r="A11" s="7" t="s">
        <v>10</v>
      </c>
      <c r="B11" s="17"/>
      <c r="C11" s="17"/>
      <c r="D11" s="17"/>
      <c r="E11" s="20"/>
      <c r="F11" s="17"/>
      <c r="G11" s="17"/>
      <c r="H11" s="27"/>
      <c r="I11" s="54"/>
      <c r="J11" s="54"/>
    </row>
    <row r="12" spans="1:10" ht="13.8" x14ac:dyDescent="0.25">
      <c r="A12" s="9" t="s">
        <v>11</v>
      </c>
      <c r="B12" s="21">
        <v>96358284</v>
      </c>
      <c r="C12" s="21">
        <v>105967867</v>
      </c>
      <c r="D12" s="21">
        <v>114560168</v>
      </c>
      <c r="E12" s="21">
        <v>121623558</v>
      </c>
      <c r="F12" s="21">
        <v>129774297</v>
      </c>
      <c r="G12" s="21">
        <v>136137279</v>
      </c>
      <c r="H12" s="21">
        <v>142959272</v>
      </c>
      <c r="I12" s="21">
        <v>142725625</v>
      </c>
      <c r="J12" s="21">
        <v>165718208</v>
      </c>
    </row>
    <row r="13" spans="1:10" ht="17.25" customHeight="1" x14ac:dyDescent="0.25">
      <c r="A13" s="9" t="s">
        <v>12</v>
      </c>
      <c r="B13" s="44">
        <v>17572941</v>
      </c>
      <c r="C13" s="44">
        <v>19699947</v>
      </c>
      <c r="D13" s="44">
        <v>21791025</v>
      </c>
      <c r="E13" s="44">
        <v>21788552</v>
      </c>
      <c r="F13" s="44">
        <v>21087603</v>
      </c>
      <c r="G13" s="44">
        <v>22682528</v>
      </c>
      <c r="H13" s="44">
        <v>24291858</v>
      </c>
      <c r="I13" s="44">
        <v>25776319</v>
      </c>
      <c r="J13" s="21">
        <v>27164808</v>
      </c>
    </row>
    <row r="14" spans="1:10" ht="13.8" x14ac:dyDescent="0.25">
      <c r="A14" s="9" t="s">
        <v>13</v>
      </c>
      <c r="B14" s="21">
        <v>1748491</v>
      </c>
      <c r="C14" s="21">
        <v>1851568</v>
      </c>
      <c r="D14" s="21">
        <v>2129991</v>
      </c>
      <c r="E14" s="21">
        <v>2182493</v>
      </c>
      <c r="F14" s="21">
        <v>2007784</v>
      </c>
      <c r="G14" s="21">
        <v>1561907</v>
      </c>
      <c r="H14" s="21">
        <v>1608024</v>
      </c>
      <c r="I14" s="21">
        <v>883094</v>
      </c>
      <c r="J14" s="21">
        <v>668352</v>
      </c>
    </row>
    <row r="15" spans="1:10" ht="18.75" customHeight="1" x14ac:dyDescent="0.25">
      <c r="A15" s="8" t="s">
        <v>14</v>
      </c>
      <c r="B15" s="43">
        <v>115679716</v>
      </c>
      <c r="C15" s="43">
        <v>127519382</v>
      </c>
      <c r="D15" s="43">
        <v>138481184</v>
      </c>
      <c r="E15" s="43">
        <v>145594603</v>
      </c>
      <c r="F15" s="43">
        <v>152869684</v>
      </c>
      <c r="G15" s="43">
        <v>160381714</v>
      </c>
      <c r="H15" s="43">
        <v>168859154</v>
      </c>
      <c r="I15" s="43">
        <v>169385038</v>
      </c>
      <c r="J15" s="43">
        <v>193551368</v>
      </c>
    </row>
    <row r="16" spans="1:10" ht="15.75" customHeight="1" x14ac:dyDescent="0.25">
      <c r="A16" s="6" t="s">
        <v>15</v>
      </c>
      <c r="B16" s="41"/>
      <c r="C16" s="41"/>
      <c r="D16" s="41"/>
      <c r="E16" s="41"/>
      <c r="F16" s="41"/>
      <c r="G16" s="41"/>
      <c r="H16" s="42"/>
      <c r="I16" s="42"/>
      <c r="J16" s="27"/>
    </row>
    <row r="17" spans="1:10" ht="27.6" x14ac:dyDescent="0.25">
      <c r="A17" s="9" t="s">
        <v>42</v>
      </c>
      <c r="B17" s="21">
        <v>5433805</v>
      </c>
      <c r="C17" s="21">
        <v>3434614</v>
      </c>
      <c r="D17" s="21">
        <v>7426132</v>
      </c>
      <c r="E17" s="21">
        <v>6532002</v>
      </c>
      <c r="F17" s="21">
        <v>5897833</v>
      </c>
      <c r="G17" s="21">
        <v>5606998</v>
      </c>
      <c r="H17" s="21">
        <v>6567756</v>
      </c>
      <c r="I17" s="21">
        <v>5005205</v>
      </c>
      <c r="J17" s="21">
        <v>3698352</v>
      </c>
    </row>
    <row r="18" spans="1:10" ht="27.6" x14ac:dyDescent="0.25">
      <c r="A18" s="9" t="s">
        <v>16</v>
      </c>
      <c r="B18" s="21">
        <v>564543</v>
      </c>
      <c r="C18" s="21">
        <v>1379780</v>
      </c>
      <c r="D18" s="21">
        <v>810608</v>
      </c>
      <c r="E18" s="21">
        <v>71575</v>
      </c>
      <c r="F18" s="21">
        <v>229902</v>
      </c>
      <c r="G18" s="21">
        <v>-304047</v>
      </c>
      <c r="H18" s="21">
        <v>-78673</v>
      </c>
      <c r="I18" s="21">
        <v>107981</v>
      </c>
      <c r="J18" s="21">
        <v>70750</v>
      </c>
    </row>
    <row r="19" spans="1:10" ht="27.6" x14ac:dyDescent="0.25">
      <c r="A19" s="9" t="s">
        <v>17</v>
      </c>
      <c r="B19" s="21">
        <v>-210</v>
      </c>
      <c r="C19" s="21">
        <v>13100</v>
      </c>
      <c r="D19" s="21">
        <v>56500</v>
      </c>
      <c r="E19" s="21">
        <v>157400</v>
      </c>
      <c r="F19" s="21">
        <v>317000</v>
      </c>
      <c r="G19" s="21">
        <v>162000</v>
      </c>
      <c r="H19" s="21">
        <v>344000</v>
      </c>
      <c r="I19" s="21">
        <v>533000</v>
      </c>
      <c r="J19" s="21">
        <v>823000</v>
      </c>
    </row>
    <row r="20" spans="1:10" ht="27.6" x14ac:dyDescent="0.25">
      <c r="A20" s="9" t="s">
        <v>18</v>
      </c>
      <c r="B20" s="21">
        <v>17922698</v>
      </c>
      <c r="C20" s="21">
        <v>21103085</v>
      </c>
      <c r="D20" s="21">
        <v>17112828</v>
      </c>
      <c r="E20" s="21">
        <v>17643377</v>
      </c>
      <c r="F20" s="21">
        <v>19371730</v>
      </c>
      <c r="G20" s="21">
        <v>20698534</v>
      </c>
      <c r="H20" s="21">
        <v>16279993</v>
      </c>
      <c r="I20" s="21">
        <v>21685583</v>
      </c>
      <c r="J20" s="57">
        <v>19011228</v>
      </c>
    </row>
    <row r="21" spans="1:10" ht="13.8" x14ac:dyDescent="0.25">
      <c r="A21" s="9" t="s">
        <v>19</v>
      </c>
      <c r="B21" s="21">
        <v>5157343</v>
      </c>
      <c r="C21" s="21">
        <v>5538090</v>
      </c>
      <c r="D21" s="21">
        <v>3666126</v>
      </c>
      <c r="E21" s="21">
        <v>4116425</v>
      </c>
      <c r="F21" s="21">
        <v>3526324</v>
      </c>
      <c r="G21" s="21">
        <v>4254735</v>
      </c>
      <c r="H21" s="21">
        <v>4027175</v>
      </c>
      <c r="I21" s="21">
        <v>4325963</v>
      </c>
      <c r="J21" s="57">
        <v>5217111</v>
      </c>
    </row>
    <row r="22" spans="1:10" ht="27.6" x14ac:dyDescent="0.25">
      <c r="A22" s="9" t="s">
        <v>20</v>
      </c>
      <c r="B22" s="21">
        <v>1190085</v>
      </c>
      <c r="C22" s="21">
        <v>944259</v>
      </c>
      <c r="D22" s="21">
        <v>805686</v>
      </c>
      <c r="E22" s="21">
        <v>805525</v>
      </c>
      <c r="F22" s="21">
        <v>774355</v>
      </c>
      <c r="G22" s="21">
        <v>720214</v>
      </c>
      <c r="H22" s="21">
        <v>700836</v>
      </c>
      <c r="I22" s="21">
        <v>686404</v>
      </c>
      <c r="J22" s="57">
        <v>528783</v>
      </c>
    </row>
    <row r="23" spans="1:10" ht="27.6" x14ac:dyDescent="0.25">
      <c r="A23" s="9" t="s">
        <v>21</v>
      </c>
      <c r="B23" s="21">
        <v>8688654</v>
      </c>
      <c r="C23" s="21">
        <v>6496299</v>
      </c>
      <c r="D23" s="21">
        <v>-2063576</v>
      </c>
      <c r="E23" s="21">
        <v>2234772</v>
      </c>
      <c r="F23" s="21">
        <v>6536662</v>
      </c>
      <c r="G23" s="21">
        <v>12757510</v>
      </c>
      <c r="H23" s="21">
        <v>9059383</v>
      </c>
      <c r="I23" s="21">
        <v>7662583</v>
      </c>
      <c r="J23" s="57">
        <v>10055077</v>
      </c>
    </row>
    <row r="24" spans="1:10" ht="13.8" x14ac:dyDescent="0.25">
      <c r="A24" s="23" t="s">
        <v>22</v>
      </c>
      <c r="B24" s="15">
        <v>3678</v>
      </c>
      <c r="C24" s="15">
        <v>71819</v>
      </c>
      <c r="D24" s="15">
        <v>148733</v>
      </c>
      <c r="E24" s="21">
        <v>214068</v>
      </c>
      <c r="F24" s="21">
        <v>287456</v>
      </c>
      <c r="G24" s="21">
        <v>353296</v>
      </c>
      <c r="H24" s="21">
        <v>242648</v>
      </c>
      <c r="I24" s="21">
        <v>209980</v>
      </c>
      <c r="J24" s="57">
        <v>132040</v>
      </c>
    </row>
    <row r="25" spans="1:10" ht="27.6" x14ac:dyDescent="0.25">
      <c r="A25" s="8" t="s">
        <v>23</v>
      </c>
      <c r="B25" s="20">
        <v>21583288</v>
      </c>
      <c r="C25" s="20">
        <v>25988448</v>
      </c>
      <c r="D25" s="20">
        <v>32090189</v>
      </c>
      <c r="E25" s="20">
        <v>27305600</v>
      </c>
      <c r="F25" s="20">
        <v>23867938</v>
      </c>
      <c r="G25" s="20">
        <v>18734220</v>
      </c>
      <c r="H25" s="20">
        <v>19024352</v>
      </c>
      <c r="I25" s="20">
        <v>24891533</v>
      </c>
      <c r="J25" s="58">
        <v>19426187</v>
      </c>
    </row>
    <row r="26" spans="1:10" ht="14.4" x14ac:dyDescent="0.25">
      <c r="A26" s="31" t="s">
        <v>32</v>
      </c>
      <c r="B26" s="46"/>
      <c r="C26" s="47"/>
      <c r="D26" s="47"/>
      <c r="E26" s="47"/>
      <c r="F26" s="47"/>
      <c r="G26" s="47"/>
      <c r="H26" s="47"/>
      <c r="I26" s="48"/>
      <c r="J26" s="27"/>
    </row>
    <row r="27" spans="1:10" ht="27.6" x14ac:dyDescent="0.25">
      <c r="A27" s="30" t="s">
        <v>33</v>
      </c>
      <c r="B27" s="38">
        <v>14028.9</v>
      </c>
      <c r="C27" s="39">
        <v>15782.8</v>
      </c>
      <c r="D27" s="40">
        <v>17588.2</v>
      </c>
      <c r="E27" s="40">
        <v>17832.2</v>
      </c>
      <c r="F27" s="40">
        <v>18255</v>
      </c>
      <c r="G27" s="39">
        <v>18651.400000000001</v>
      </c>
      <c r="H27" s="40">
        <v>19747.7</v>
      </c>
      <c r="I27" s="39">
        <v>20634.900000000001</v>
      </c>
      <c r="J27" s="59">
        <v>22906.2</v>
      </c>
    </row>
    <row r="28" spans="1:10" ht="18.75" customHeight="1" x14ac:dyDescent="0.25">
      <c r="A28" s="30" t="s">
        <v>34</v>
      </c>
      <c r="B28" s="32" t="s">
        <v>35</v>
      </c>
      <c r="C28" s="36">
        <v>103.6</v>
      </c>
      <c r="D28" s="37">
        <v>97.3</v>
      </c>
      <c r="E28" s="37">
        <v>96.3</v>
      </c>
      <c r="F28" s="37">
        <v>99.9</v>
      </c>
      <c r="G28" s="36">
        <v>99.4</v>
      </c>
      <c r="H28" s="37">
        <v>101.3</v>
      </c>
      <c r="I28" s="34">
        <v>100.7</v>
      </c>
      <c r="J28" s="27">
        <v>103.3</v>
      </c>
    </row>
    <row r="29" spans="1:10" ht="30.75" customHeight="1" x14ac:dyDescent="0.25">
      <c r="A29" s="30" t="s">
        <v>36</v>
      </c>
      <c r="B29" s="32" t="s">
        <v>35</v>
      </c>
      <c r="C29" s="36">
        <v>103.6</v>
      </c>
      <c r="D29" s="37">
        <v>97.3</v>
      </c>
      <c r="E29" s="37">
        <v>96.5</v>
      </c>
      <c r="F29" s="37">
        <v>100.7</v>
      </c>
      <c r="G29" s="36">
        <v>98.6</v>
      </c>
      <c r="H29" s="37">
        <v>101</v>
      </c>
      <c r="I29" s="34">
        <v>100.3</v>
      </c>
      <c r="J29" s="27">
        <v>103.9</v>
      </c>
    </row>
    <row r="31" spans="1:10" ht="13.8" x14ac:dyDescent="0.25">
      <c r="A31" s="33" t="s">
        <v>37</v>
      </c>
    </row>
  </sheetData>
  <mergeCells count="4">
    <mergeCell ref="A2:H2"/>
    <mergeCell ref="B26:I26"/>
    <mergeCell ref="A1:I1"/>
    <mergeCell ref="A3:I3"/>
  </mergeCells>
  <phoneticPr fontId="0" type="noConversion"/>
  <pageMargins left="0.43307086614173229" right="0.23622047244094491" top="0.19685039370078741" bottom="0.31496062992125984" header="0.19685039370078741" footer="0.23622047244094491"/>
  <pageSetup paperSize="9" scale="90" fitToHeight="0" orientation="landscape" r:id="rId1"/>
  <headerFooter alignWithMargins="0"/>
  <rowBreaks count="1" manualBreakCount="1">
    <brk id="3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K33" sqref="K33"/>
    </sheetView>
  </sheetViews>
  <sheetFormatPr defaultColWidth="9.109375" defaultRowHeight="13.2" x14ac:dyDescent="0.25"/>
  <cols>
    <col min="1" max="1" width="50.88671875" style="3" customWidth="1"/>
    <col min="2" max="5" width="10.6640625" style="3" customWidth="1"/>
    <col min="6" max="6" width="9.88671875" style="3" customWidth="1"/>
    <col min="7" max="7" width="9.6640625" style="3" customWidth="1"/>
    <col min="8" max="9" width="10" style="3" customWidth="1"/>
    <col min="10" max="25" width="9.109375" style="3"/>
    <col min="26" max="26" width="9.44140625" style="3" bestFit="1" customWidth="1"/>
    <col min="27" max="27" width="11.109375" style="3" bestFit="1" customWidth="1"/>
    <col min="28" max="28" width="12.109375" style="3" bestFit="1" customWidth="1"/>
    <col min="29" max="29" width="11.109375" style="3" bestFit="1" customWidth="1"/>
    <col min="30" max="30" width="12.6640625" style="3" bestFit="1" customWidth="1"/>
    <col min="31" max="31" width="10.6640625" style="3" bestFit="1" customWidth="1"/>
    <col min="32" max="33" width="12.109375" style="3" bestFit="1" customWidth="1"/>
    <col min="34" max="34" width="13.33203125" style="3" bestFit="1" customWidth="1"/>
    <col min="35" max="35" width="10.109375" style="3" bestFit="1" customWidth="1"/>
    <col min="36" max="36" width="11.109375" style="3" bestFit="1" customWidth="1"/>
    <col min="37" max="37" width="14.33203125" style="3" bestFit="1" customWidth="1"/>
    <col min="38" max="38" width="12.109375" style="3" bestFit="1" customWidth="1"/>
    <col min="39" max="39" width="14.33203125" style="3" bestFit="1" customWidth="1"/>
    <col min="40" max="16384" width="9.109375" style="3"/>
  </cols>
  <sheetData>
    <row r="1" spans="1:10" s="12" customFormat="1" ht="15.75" customHeight="1" x14ac:dyDescent="0.3">
      <c r="A1" s="52" t="s">
        <v>43</v>
      </c>
      <c r="B1" s="52"/>
      <c r="C1" s="52"/>
      <c r="D1" s="52"/>
      <c r="E1" s="52"/>
      <c r="F1" s="52"/>
      <c r="G1" s="52"/>
      <c r="H1" s="52"/>
      <c r="I1" s="52"/>
    </row>
    <row r="2" spans="1:10" ht="30.75" customHeight="1" x14ac:dyDescent="0.25">
      <c r="A2" s="53" t="s">
        <v>45</v>
      </c>
      <c r="B2" s="53"/>
      <c r="C2" s="53"/>
      <c r="D2" s="53"/>
      <c r="E2" s="53"/>
      <c r="F2" s="53"/>
      <c r="G2" s="53"/>
      <c r="H2" s="53"/>
      <c r="I2" s="53"/>
    </row>
    <row r="3" spans="1:10" s="4" customFormat="1" ht="15" customHeight="1" x14ac:dyDescent="0.25">
      <c r="A3" s="14"/>
      <c r="B3" s="14"/>
      <c r="C3" s="14"/>
      <c r="D3" s="51" t="s">
        <v>26</v>
      </c>
      <c r="E3" s="51"/>
      <c r="F3" s="51"/>
      <c r="G3" s="51"/>
      <c r="H3" s="51"/>
      <c r="I3" s="51"/>
    </row>
    <row r="4" spans="1:10" ht="16.5" customHeight="1" x14ac:dyDescent="0.25">
      <c r="A4" s="6" t="s">
        <v>0</v>
      </c>
      <c r="B4" s="25" t="s">
        <v>1</v>
      </c>
      <c r="C4" s="25" t="s">
        <v>2</v>
      </c>
      <c r="D4" s="25" t="s">
        <v>3</v>
      </c>
      <c r="E4" s="25" t="s">
        <v>24</v>
      </c>
      <c r="F4" s="25" t="s">
        <v>25</v>
      </c>
      <c r="G4" s="25" t="s">
        <v>28</v>
      </c>
      <c r="H4" s="25" t="s">
        <v>30</v>
      </c>
      <c r="I4" s="25" t="s">
        <v>31</v>
      </c>
      <c r="J4" s="25" t="s">
        <v>46</v>
      </c>
    </row>
    <row r="5" spans="1:10" ht="13.8" x14ac:dyDescent="0.25">
      <c r="A5" s="9" t="s">
        <v>4</v>
      </c>
      <c r="B5" s="26">
        <f>Баланс!B5/Баланс!$B$10*100</f>
        <v>51.419686254280137</v>
      </c>
      <c r="C5" s="26">
        <f>Баланс!C5/Баланс!$C$10*100</f>
        <v>50.374619978668193</v>
      </c>
      <c r="D5" s="26">
        <f>Баланс!D5/Баланс!$D$10*100</f>
        <v>50.314511450875173</v>
      </c>
      <c r="E5" s="34">
        <v>51.9</v>
      </c>
      <c r="F5" s="26">
        <f>Баланс!F5/Баланс!$F$10*100</f>
        <v>52.47354069299405</v>
      </c>
      <c r="G5" s="34">
        <f>Баланс!G5/Баланс!$G$10*100</f>
        <v>56.185353113252333</v>
      </c>
      <c r="H5" s="34">
        <f>Баланс!H5/Баланс!$H$10*100</f>
        <v>56.463897900649144</v>
      </c>
      <c r="I5" s="34">
        <f>Баланс!I5/Баланс!$I$10*100</f>
        <v>55.345175924481396</v>
      </c>
      <c r="J5" s="34">
        <f>Баланс!J5/Баланс!$J$10*100</f>
        <v>55.03865043431454</v>
      </c>
    </row>
    <row r="6" spans="1:10" ht="27.6" x14ac:dyDescent="0.25">
      <c r="A6" s="22" t="s">
        <v>5</v>
      </c>
      <c r="B6" s="26">
        <f>Баланс!B6/Баланс!$B$10*100</f>
        <v>10.302152501339691</v>
      </c>
      <c r="C6" s="26">
        <f>Баланс!C6/Баланс!$C$10*100</f>
        <v>10.977264156492863</v>
      </c>
      <c r="D6" s="26">
        <f>Баланс!D6/Баланс!$D$10*100</f>
        <v>11.714077601990107</v>
      </c>
      <c r="E6" s="26">
        <f>Баланс!E6/Баланс!$E$10*100</f>
        <v>11.171287057424681</v>
      </c>
      <c r="F6" s="26">
        <f>Баланс!F6/Баланс!$F$10*100</f>
        <v>9.9167504924333549</v>
      </c>
      <c r="G6" s="26">
        <f>Баланс!G6/Баланс!$G$10*100</f>
        <v>9.9581911009659247</v>
      </c>
      <c r="H6" s="34">
        <f>Баланс!H6/Баланс!$H$10*100</f>
        <v>9.7598306474012677</v>
      </c>
      <c r="I6" s="34">
        <f>Баланс!I6/Баланс!$I$10*100</f>
        <v>7.4181600621312178</v>
      </c>
      <c r="J6" s="34">
        <f>Баланс!J6/Баланс!$J$10*100</f>
        <v>8.8000601753550978</v>
      </c>
    </row>
    <row r="7" spans="1:10" ht="13.8" x14ac:dyDescent="0.25">
      <c r="A7" s="9" t="s">
        <v>6</v>
      </c>
      <c r="B7" s="26">
        <f>Баланс!B7/Баланс!$B$10*100</f>
        <v>29.692897439429487</v>
      </c>
      <c r="C7" s="26">
        <f>Баланс!C7/Баланс!$C$10*100</f>
        <v>26.868753860959405</v>
      </c>
      <c r="D7" s="26">
        <f>Баланс!D7/Баланс!$D$10*100</f>
        <v>26.883003984496273</v>
      </c>
      <c r="E7" s="26">
        <f>Баланс!E7/Баланс!$E$10*100</f>
        <v>28.018924303981297</v>
      </c>
      <c r="F7" s="26">
        <f>Баланс!F7/Баланс!$F$10*100</f>
        <v>29.794891661493555</v>
      </c>
      <c r="G7" s="26">
        <f>Баланс!G7/Баланс!$G$10*100</f>
        <v>29.44228736232925</v>
      </c>
      <c r="H7" s="34">
        <v>29.2</v>
      </c>
      <c r="I7" s="34">
        <f>Баланс!I7/Баланс!$I$10*100</f>
        <v>32.700699663882787</v>
      </c>
      <c r="J7" s="34">
        <f>Баланс!J7/Баланс!$J$10*100</f>
        <v>31.761964776053514</v>
      </c>
    </row>
    <row r="8" spans="1:10" ht="13.8" x14ac:dyDescent="0.25">
      <c r="A8" s="9" t="s">
        <v>7</v>
      </c>
      <c r="B8" s="26">
        <f>Баланс!B8/Баланс!$B$10*100</f>
        <v>2.5977393005328664</v>
      </c>
      <c r="C8" s="26">
        <f>Баланс!C8/Баланс!$C$10*100</f>
        <v>2.751003645872657</v>
      </c>
      <c r="D8" s="34">
        <f>Баланс!D8/Баланс!$D$10*100</f>
        <v>2.6668548889502106</v>
      </c>
      <c r="E8" s="26">
        <f>Баланс!E8/Баланс!$E$10*100</f>
        <v>2.9613730413029069</v>
      </c>
      <c r="F8" s="26">
        <f>Баланс!F8/Баланс!$F$10*100</f>
        <v>3.1334878999333826</v>
      </c>
      <c r="G8" s="26">
        <f>Баланс!G8/Баланс!$G$10*100</f>
        <v>2.8741317899724095</v>
      </c>
      <c r="H8" s="34">
        <f>Баланс!H8/Баланс!$H$10*100</f>
        <v>3.0736716186252138</v>
      </c>
      <c r="I8" s="34">
        <f>Баланс!I8/Баланс!$I$10*100</f>
        <v>3.1919134500268691</v>
      </c>
      <c r="J8" s="34">
        <f>Баланс!J8/Баланс!$J$10*100</f>
        <v>2.9873115033178026</v>
      </c>
    </row>
    <row r="9" spans="1:10" ht="13.8" x14ac:dyDescent="0.25">
      <c r="A9" s="9" t="s">
        <v>8</v>
      </c>
      <c r="B9" s="34">
        <f>Баланс!B9/Баланс!$B$10*100</f>
        <v>5.9875245044178103</v>
      </c>
      <c r="C9" s="26">
        <f>Баланс!C9/Баланс!$C$10*100</f>
        <v>9.0283583580068836</v>
      </c>
      <c r="D9" s="26">
        <f>Баланс!D9/Баланс!$D$10*100</f>
        <v>8.4215520736882397</v>
      </c>
      <c r="E9" s="26">
        <f>Баланс!E9/Баланс!$E$10*100</f>
        <v>5.8958808741248268</v>
      </c>
      <c r="F9" s="26">
        <f>Баланс!F9/Баланс!$F$10*100</f>
        <v>4.6813292531456598</v>
      </c>
      <c r="G9" s="26">
        <f>Баланс!G9/Баланс!$G$10*100</f>
        <v>1.5400366334800788</v>
      </c>
      <c r="H9" s="34">
        <v>1.4</v>
      </c>
      <c r="I9" s="34">
        <f>Баланс!I9/Баланс!$I$10*100</f>
        <v>1.3440508994777347</v>
      </c>
      <c r="J9" s="34">
        <f>Баланс!J9/Баланс!$J$10*100</f>
        <v>1.4120131109590399</v>
      </c>
    </row>
    <row r="10" spans="1:10" ht="19.5" customHeight="1" x14ac:dyDescent="0.25">
      <c r="A10" s="29" t="s">
        <v>9</v>
      </c>
      <c r="B10" s="17">
        <f>Баланс!B10/Баланс!$B$10*100</f>
        <v>100</v>
      </c>
      <c r="C10" s="17">
        <f>Баланс!C10/Баланс!$C$10*100</f>
        <v>100</v>
      </c>
      <c r="D10" s="17">
        <f>Баланс!D10/Баланс!$D$10*100</f>
        <v>100</v>
      </c>
      <c r="E10" s="17">
        <f>Баланс!E10/Баланс!$E$10*100</f>
        <v>100</v>
      </c>
      <c r="F10" s="17">
        <f>Баланс!F10/Баланс!$F$10*100</f>
        <v>100</v>
      </c>
      <c r="G10" s="17">
        <f>Баланс!G10/Баланс!$G$10*100</f>
        <v>100</v>
      </c>
      <c r="H10" s="35">
        <v>100</v>
      </c>
      <c r="I10" s="35">
        <v>100</v>
      </c>
      <c r="J10" s="35">
        <v>100</v>
      </c>
    </row>
    <row r="11" spans="1:10" ht="13.8" x14ac:dyDescent="0.25">
      <c r="A11" s="7" t="s">
        <v>10</v>
      </c>
      <c r="B11" s="13"/>
      <c r="C11" s="13"/>
      <c r="D11" s="13"/>
      <c r="E11" s="13"/>
      <c r="F11" s="13"/>
      <c r="G11" s="13"/>
      <c r="H11" s="28"/>
      <c r="I11" s="28"/>
    </row>
    <row r="12" spans="1:10" ht="13.8" x14ac:dyDescent="0.25">
      <c r="A12" s="9" t="s">
        <v>11</v>
      </c>
      <c r="B12" s="26">
        <f>Баланс!B12/Баланс!$B$10*100</f>
        <v>70.199748797571132</v>
      </c>
      <c r="C12" s="34">
        <f>Баланс!C12/Баланс!$C$10*100</f>
        <v>69.03091979086669</v>
      </c>
      <c r="D12" s="26">
        <f>Баланс!D12/Баланс!$D$10*100</f>
        <v>67.162599435721262</v>
      </c>
      <c r="E12" s="26">
        <f>Баланс!E12/Баланс!$E$10*100</f>
        <v>70.343212957361303</v>
      </c>
      <c r="F12" s="26">
        <f>Баланс!F12/Баланс!$F$10*100</f>
        <v>73.42765820397878</v>
      </c>
      <c r="G12" s="26">
        <f>Баланс!G12/Баланс!$G$10*100</f>
        <v>76.005119120223</v>
      </c>
      <c r="H12" s="34">
        <f>Баланс!H12/Баланс!$H$10*100</f>
        <v>76.089314620305203</v>
      </c>
      <c r="I12" s="34">
        <f>Баланс!I12/Баланс!$I$10*100</f>
        <v>73.465176096813039</v>
      </c>
      <c r="J12" s="34">
        <f>Баланс!J12/Баланс!$J$10*100</f>
        <v>77.810174879695666</v>
      </c>
    </row>
    <row r="13" spans="1:10" ht="15.75" customHeight="1" x14ac:dyDescent="0.25">
      <c r="A13" s="9" t="s">
        <v>41</v>
      </c>
      <c r="B13" s="26">
        <f>Баланс!B13/Баланс!$B$10*100</f>
        <v>12.802387014639431</v>
      </c>
      <c r="C13" s="26">
        <f>Баланс!C13/Баланс!$C$10*100</f>
        <v>12.833187075864469</v>
      </c>
      <c r="D13" s="26">
        <f>Баланс!D13/Баланс!$D$10*100</f>
        <v>12.775311951085719</v>
      </c>
      <c r="E13" s="26">
        <f>Баланс!E13/Баланс!$E$10*100</f>
        <v>12.601808223440894</v>
      </c>
      <c r="F13" s="26">
        <f>Баланс!F13/Баланс!$F$10*100</f>
        <v>11.931586926070556</v>
      </c>
      <c r="G13" s="34">
        <f>Баланс!G13/Баланс!$G$10*100</f>
        <v>12.66360144151106</v>
      </c>
      <c r="H13" s="34">
        <f>Баланс!H13/Баланс!$H$10*100</f>
        <v>12.929212636685627</v>
      </c>
      <c r="I13" s="34">
        <f>Баланс!I13/Баланс!$I$10*100</f>
        <v>13.267847413263228</v>
      </c>
      <c r="J13" s="34">
        <f>Баланс!J13/Баланс!$J$10*100</f>
        <v>12.754775027819246</v>
      </c>
    </row>
    <row r="14" spans="1:10" ht="13.8" x14ac:dyDescent="0.25">
      <c r="A14" s="9" t="s">
        <v>13</v>
      </c>
      <c r="B14" s="26">
        <f>Баланс!B14/Баланс!$B$10*100</f>
        <v>1.2738253928931935</v>
      </c>
      <c r="C14" s="26">
        <f>Баланс!C14/Баланс!$C$10*100</f>
        <v>1.2061716982123973</v>
      </c>
      <c r="D14" s="26">
        <f>Баланс!D14/Баланс!$D$10*100</f>
        <v>1.248738849044734</v>
      </c>
      <c r="E14" s="26">
        <f>Баланс!E14/Баланс!$E$10*100</f>
        <v>1.2622848106199158</v>
      </c>
      <c r="F14" s="26">
        <f>Баланс!F14/Баланс!$F$10*100</f>
        <v>1.1360252431143381</v>
      </c>
      <c r="G14" s="26">
        <f>Баланс!G14/Баланс!$G$10*100</f>
        <v>0.87200896375863468</v>
      </c>
      <c r="H14" s="34">
        <f>Баланс!H14/Баланс!$H$10*100</f>
        <v>0.85586224902573405</v>
      </c>
      <c r="I14" s="34">
        <f>Баланс!I14/Баланс!$I$10*100</f>
        <v>0.45455506830002679</v>
      </c>
      <c r="J14" s="34">
        <f>Баланс!J14/Баланс!$J$10*100</f>
        <v>0.3138133499560552</v>
      </c>
    </row>
    <row r="15" spans="1:10" ht="21" customHeight="1" x14ac:dyDescent="0.25">
      <c r="A15" s="29" t="s">
        <v>14</v>
      </c>
      <c r="B15" s="13">
        <f>Баланс!B15/Баланс!$B$10*100</f>
        <v>84.275961205103741</v>
      </c>
      <c r="C15" s="13">
        <f>Баланс!C15/Баланс!$C$10*100</f>
        <v>83.07027856494355</v>
      </c>
      <c r="D15" s="13">
        <f>Баланс!D15/Баланс!$D$10*100</f>
        <v>81.186650235851715</v>
      </c>
      <c r="E15" s="13">
        <f>Баланс!E15/Баланс!$E$10*100</f>
        <v>84.207305991422103</v>
      </c>
      <c r="F15" s="13">
        <f>Баланс!F15/Баланс!$F$10*100</f>
        <v>86.495270373163663</v>
      </c>
      <c r="G15" s="13">
        <f>Баланс!G15/Баланс!$G$10*100</f>
        <v>89.540729525492694</v>
      </c>
      <c r="H15" s="13">
        <f>Баланс!H15/Баланс!$H$10*100</f>
        <v>89.874389506016556</v>
      </c>
      <c r="I15" s="13">
        <f>Баланс!I15/Баланс!$I$10*100</f>
        <v>87.187578578376289</v>
      </c>
      <c r="J15" s="13">
        <f>Баланс!J15/Баланс!$J$10*100</f>
        <v>90.878763257470965</v>
      </c>
    </row>
    <row r="16" spans="1:10" ht="13.8" x14ac:dyDescent="0.25">
      <c r="A16" s="10" t="s">
        <v>15</v>
      </c>
      <c r="B16" s="13"/>
      <c r="C16" s="13"/>
      <c r="D16" s="13"/>
      <c r="E16" s="13"/>
      <c r="F16" s="13"/>
      <c r="G16" s="13"/>
      <c r="H16" s="28"/>
      <c r="I16" s="28"/>
      <c r="J16" s="13"/>
    </row>
    <row r="17" spans="1:10" ht="30" customHeight="1" x14ac:dyDescent="0.25">
      <c r="A17" s="30" t="s">
        <v>42</v>
      </c>
      <c r="B17" s="26">
        <f>Баланс!B17/Баланс!$B$10*100</f>
        <v>3.9586813938590475</v>
      </c>
      <c r="C17" s="26">
        <f>Баланс!C17/Баланс!$C$10*100</f>
        <v>2.2374194202341338</v>
      </c>
      <c r="D17" s="26">
        <f>Баланс!D17/Баланс!$D$10*100</f>
        <v>4.3536801453782044</v>
      </c>
      <c r="E17" s="26">
        <f>Баланс!E17/Баланс!$E$10*100</f>
        <v>3.7779030253654469</v>
      </c>
      <c r="F17" s="26">
        <f>Баланс!F17/Баланс!$F$10*100</f>
        <v>3.3370557628075366</v>
      </c>
      <c r="G17" s="26">
        <f>Баланс!G17/Баланс!$G$10*100</f>
        <v>3.130373649504572</v>
      </c>
      <c r="H17" s="34">
        <f>Баланс!H17/Баланс!$H$10*100</f>
        <v>3.4956533118984909</v>
      </c>
      <c r="I17" s="34">
        <f>Баланс!I17/Баланс!$I$10*100</f>
        <v>2.576329700610168</v>
      </c>
      <c r="J17" s="34">
        <f>Баланс!J17/Баланс!$J$10*100</f>
        <v>1.7364984775038852</v>
      </c>
    </row>
    <row r="18" spans="1:10" ht="27.6" x14ac:dyDescent="0.25">
      <c r="A18" s="9" t="s">
        <v>39</v>
      </c>
      <c r="B18" s="26">
        <f>Баланс!B18/Баланс!$B$10*100</f>
        <v>0.41128562216225428</v>
      </c>
      <c r="C18" s="26">
        <f>Баланс!C18/Баланс!$C$10*100</f>
        <v>0.89883362952886503</v>
      </c>
      <c r="D18" s="26">
        <f>Баланс!D18/Баланс!$D$10*100</f>
        <v>0.47523097559870142</v>
      </c>
      <c r="E18" s="26">
        <f>Баланс!E18/Баланс!$E$10*100</f>
        <v>4.1396712530175572E-2</v>
      </c>
      <c r="F18" s="26">
        <f>Баланс!F18/Баланс!$F$10*100</f>
        <v>0.13008096261473973</v>
      </c>
      <c r="G18" s="26">
        <f>Баланс!G18/Баланс!$G$10*100</f>
        <v>-0.16974871705160527</v>
      </c>
      <c r="H18" s="34">
        <f>Баланс!H18/Баланс!$H$10*100</f>
        <v>-4.1873287163376655E-2</v>
      </c>
      <c r="I18" s="34">
        <f>Баланс!I18/Баланс!$I$10*100</f>
        <v>5.5581071584797533E-2</v>
      </c>
      <c r="J18" s="34">
        <f>Баланс!J18/Баланс!$J$10*100</f>
        <v>3.3219462961719133E-2</v>
      </c>
    </row>
    <row r="19" spans="1:10" ht="30.75" customHeight="1" x14ac:dyDescent="0.25">
      <c r="A19" s="9" t="s">
        <v>38</v>
      </c>
      <c r="B19" s="26">
        <f>Баланс!B19/Баланс!$B$10*100</f>
        <v>-1.5299096907423065E-4</v>
      </c>
      <c r="C19" s="26">
        <f>Баланс!C19/Баланс!$C$10*100</f>
        <v>8.5337666489064424E-3</v>
      </c>
      <c r="D19" s="26">
        <f>Баланс!D19/Баланс!$D$10*100</f>
        <v>3.3123963890470648E-2</v>
      </c>
      <c r="E19" s="26">
        <f>Баланс!E19/Баланс!$E$10*100</f>
        <v>9.1035173625562488E-2</v>
      </c>
      <c r="F19" s="26">
        <f>Баланс!F19/Баланс!$F$10*100</f>
        <v>0.17936192442376531</v>
      </c>
      <c r="G19" s="26">
        <f>Баланс!G19/Баланс!$G$10*100</f>
        <v>9.0444214750877494E-2</v>
      </c>
      <c r="H19" s="34">
        <f>Баланс!H19/Баланс!$H$10*100</f>
        <v>0.18309217627650615</v>
      </c>
      <c r="I19" s="34">
        <f>Баланс!I19/Баланс!$I$10*100</f>
        <v>0.27435114654149417</v>
      </c>
      <c r="J19" s="34">
        <f>Баланс!J19/Баланс!$J$10*100</f>
        <v>0.38642569636035118</v>
      </c>
    </row>
    <row r="20" spans="1:10" ht="27.6" x14ac:dyDescent="0.25">
      <c r="A20" s="9" t="s">
        <v>18</v>
      </c>
      <c r="B20" s="26">
        <f>Баланс!B20/Баланс!$B$10*100</f>
        <v>13.057194930689409</v>
      </c>
      <c r="C20" s="26">
        <f>Баланс!C20/Баланс!$C$10*100</f>
        <v>13.747236867331134</v>
      </c>
      <c r="D20" s="26">
        <f>Баланс!D20/Баланс!$D$10*100</f>
        <v>10.032649499749292</v>
      </c>
      <c r="E20" s="26">
        <f>Баланс!E20/Баланс!$E$10*100</f>
        <v>10.20437032106897</v>
      </c>
      <c r="F20" s="26">
        <f>Баланс!F20/Баланс!$F$10*100</f>
        <v>10.960727988068097</v>
      </c>
      <c r="G20" s="26">
        <f>Баланс!G20/Баланс!$G$10*100</f>
        <v>11.555942309409502</v>
      </c>
      <c r="H20" s="34">
        <f>Баланс!H20/Баланс!$H$10*100</f>
        <v>8.6649399655124597</v>
      </c>
      <c r="I20" s="34">
        <f>Баланс!I20/Баланс!$I$10*100</f>
        <v>11.162222438031398</v>
      </c>
      <c r="J20" s="34">
        <f>Баланс!J20/Баланс!$J$10*100</f>
        <v>8.9263997795448446</v>
      </c>
    </row>
    <row r="21" spans="1:10" ht="13.8" x14ac:dyDescent="0.25">
      <c r="A21" s="9" t="s">
        <v>19</v>
      </c>
      <c r="B21" s="26">
        <f>Баланс!B21/Баланс!$B$10*100</f>
        <v>3.7572709686580956</v>
      </c>
      <c r="C21" s="26">
        <f>Баланс!C21/Баланс!$C$10*100</f>
        <v>3.6076921939421593</v>
      </c>
      <c r="D21" s="26">
        <f>Баланс!D21/Баланс!$D$10*100</f>
        <v>2.1493208007418692</v>
      </c>
      <c r="E21" s="26">
        <f>Баланс!E21/Баланс!$E$10*100</f>
        <v>2.3808098131614108</v>
      </c>
      <c r="F21" s="26">
        <f>Баланс!F21/Баланс!$F$10*100</f>
        <v>1.9952311002577594</v>
      </c>
      <c r="G21" s="26">
        <f>Баланс!G21/Баланс!$G$10*100</f>
        <v>2.3754084323955231</v>
      </c>
      <c r="H21" s="34">
        <f>Баланс!H21/Баланс!$H$10*100</f>
        <v>2.1434425435940074</v>
      </c>
      <c r="I21" s="34">
        <f>Баланс!I21/Баланс!$I$10*100</f>
        <v>2.2267033938950878</v>
      </c>
      <c r="J21" s="34">
        <f>Баланс!J21/Баланс!$J$10*100</f>
        <v>2.4496060159954416</v>
      </c>
    </row>
    <row r="22" spans="1:10" ht="30.75" customHeight="1" x14ac:dyDescent="0.25">
      <c r="A22" s="9" t="s">
        <v>20</v>
      </c>
      <c r="B22" s="26">
        <f>Баланс!B22/Баланс!$B$10*100</f>
        <v>0.86701074967002767</v>
      </c>
      <c r="C22" s="26">
        <f>Баланс!C22/Баланс!$C$10*100</f>
        <v>0.61512106581143133</v>
      </c>
      <c r="D22" s="26">
        <f>Баланс!D22/Баланс!$D$10*100</f>
        <v>0.47234538001872095</v>
      </c>
      <c r="E22" s="26">
        <f>Баланс!E22/Баланс!$E$10*100</f>
        <v>0.46589014126258721</v>
      </c>
      <c r="F22" s="26">
        <f>Баланс!F22/Баланс!$F$10*100</f>
        <v>0.43813817977023595</v>
      </c>
      <c r="G22" s="26">
        <f>Баланс!G22/Баланс!$G$10*100</f>
        <v>0.40209376347276843</v>
      </c>
      <c r="H22" s="34">
        <f>Баланс!H22/Баланс!$H$10*100</f>
        <v>0.37301624550267864</v>
      </c>
      <c r="I22" s="34">
        <f>Баланс!I22/Баланс!$I$10*100</f>
        <v>0.35331280373483637</v>
      </c>
      <c r="J22" s="34">
        <f>Баланс!J22/Баланс!$J$10*100</f>
        <v>0.24828109234327533</v>
      </c>
    </row>
    <row r="23" spans="1:10" ht="13.8" x14ac:dyDescent="0.25">
      <c r="A23" s="9" t="s">
        <v>21</v>
      </c>
      <c r="B23" s="26">
        <f>Баланс!B23/Баланс!$B$10*100</f>
        <v>6.3299314067175745</v>
      </c>
      <c r="C23" s="26">
        <f>Баланс!C23/Баланс!$C$10*100</f>
        <v>4.2319007440858227</v>
      </c>
      <c r="D23" s="34">
        <f>Баланс!D23/Баланс!$D$10*100</f>
        <v>-1.2098020691901215</v>
      </c>
      <c r="E23" s="26">
        <f>Баланс!E23/Баланс!$E$10*100</f>
        <v>1.2925213280403147</v>
      </c>
      <c r="F23" s="26">
        <f>Баланс!F23/Баланс!$F$10*100</f>
        <v>3.698511910497472</v>
      </c>
      <c r="G23" s="26">
        <f>Баланс!G23/Баланс!$G$10*100</f>
        <v>7.1224874946078227</v>
      </c>
      <c r="H23" s="34">
        <f>Баланс!H23/Баланс!$H$10*100</f>
        <v>4.821808573233672</v>
      </c>
      <c r="I23" s="34">
        <f>Баланс!I23/Баланс!$I$10*100</f>
        <v>3.9441621604490851</v>
      </c>
      <c r="J23" s="34">
        <f>Баланс!J23/Баланс!$J$10*100</f>
        <v>4.7211909254944731</v>
      </c>
    </row>
    <row r="24" spans="1:10" ht="13.8" x14ac:dyDescent="0.25">
      <c r="A24" s="23" t="s">
        <v>22</v>
      </c>
      <c r="B24" s="26">
        <f>Баланс!B24/Баланс!$B$10*100</f>
        <v>2.6795275440715258E-3</v>
      </c>
      <c r="C24" s="34">
        <f>Баланс!C24/Баланс!$C$10*100</f>
        <v>4.6785235645634499E-2</v>
      </c>
      <c r="D24" s="26">
        <f>Баланс!D24/Баланс!$D$10*100</f>
        <v>8.7196929580909216E-2</v>
      </c>
      <c r="E24" s="26">
        <f>Баланс!E24/Баланс!$E$10*100</f>
        <v>0.12381014960404645</v>
      </c>
      <c r="F24" s="26">
        <f>Баланс!F24/Баланс!$F$10*100</f>
        <v>0.16264561939166525</v>
      </c>
      <c r="G24" s="26">
        <f>Баланс!G24/Баланс!$G$10*100</f>
        <v>0.19724431663349393</v>
      </c>
      <c r="H24" s="34">
        <f>Баланс!H24/Баланс!$H$10*100</f>
        <v>0.12914811159634204</v>
      </c>
      <c r="I24" s="34">
        <f>Баланс!I24/Баланс!$I$10*100</f>
        <v>0.10808302767501492</v>
      </c>
      <c r="J24" s="34">
        <f>Баланс!J24/Баланс!$J$10*100</f>
        <v>6.1997143313998512E-2</v>
      </c>
    </row>
    <row r="25" spans="1:10" ht="27.6" x14ac:dyDescent="0.25">
      <c r="A25" s="8" t="s">
        <v>40</v>
      </c>
      <c r="B25" s="13">
        <f>Баланс!B25/Баланс!$B$10*100</f>
        <v>15.724038794896256</v>
      </c>
      <c r="C25" s="13">
        <f>Баланс!C25/Баланс!$C$10*100</f>
        <v>16.92972143505644</v>
      </c>
      <c r="D25" s="13">
        <f>Баланс!D25/Баланс!$D$10*100</f>
        <v>18.813349764148292</v>
      </c>
      <c r="E25" s="13">
        <f>Баланс!E25/Баланс!$E$10*100</f>
        <v>15.792694008577884</v>
      </c>
      <c r="F25" s="13">
        <f>Баланс!F25/Баланс!$F$10*100</f>
        <v>13.504729626836328</v>
      </c>
      <c r="G25" s="13">
        <f>Баланс!G25/Баланс!$G$10*100</f>
        <v>10.45927047450731</v>
      </c>
      <c r="H25" s="13">
        <f>Баланс!H25/Баланс!$H$10*100</f>
        <v>10.125610493983435</v>
      </c>
      <c r="I25" s="13">
        <f>Баланс!I25/Баланс!$I$10*100</f>
        <v>12.812421421623712</v>
      </c>
      <c r="J25" s="13">
        <f>Баланс!J25/Баланс!$J$10*100</f>
        <v>9.1212367425290424</v>
      </c>
    </row>
    <row r="26" spans="1:10" ht="13.8" x14ac:dyDescent="0.25">
      <c r="A26" s="5"/>
      <c r="B26" s="11"/>
      <c r="C26" s="11"/>
      <c r="D26" s="11"/>
      <c r="E26" s="11"/>
      <c r="F26" s="11"/>
      <c r="G26" s="11"/>
    </row>
  </sheetData>
  <mergeCells count="3">
    <mergeCell ref="D3:I3"/>
    <mergeCell ref="A1:I1"/>
    <mergeCell ref="A2:I2"/>
  </mergeCells>
  <phoneticPr fontId="0" type="noConversion"/>
  <pageMargins left="0.51181102362204722" right="0.11811023622047245" top="0.35433070866141736" bottom="0.35433070866141736" header="0.31496062992125984" footer="0.31496062992125984"/>
  <pageSetup paperSize="9" fitToWidth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Баланс</vt:lpstr>
      <vt:lpstr>структура</vt:lpstr>
    </vt:vector>
  </TitlesOfParts>
  <Company>GKS RF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Кижаева Елена Николаевна</cp:lastModifiedBy>
  <cp:lastPrinted>2021-12-16T13:40:31Z</cp:lastPrinted>
  <dcterms:created xsi:type="dcterms:W3CDTF">2007-08-27T07:25:33Z</dcterms:created>
  <dcterms:modified xsi:type="dcterms:W3CDTF">2022-12-13T13:38:15Z</dcterms:modified>
</cp:coreProperties>
</file>